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BAC63997-B5B6-4883-8ABA-9F0B32EB8E19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H71" i="1"/>
  <c r="E71" i="1"/>
  <c r="H70" i="1"/>
  <c r="E70" i="1"/>
  <c r="G69" i="1"/>
  <c r="F69" i="1"/>
  <c r="D69" i="1"/>
  <c r="E69" i="1" s="1"/>
  <c r="H69" i="1" s="1"/>
  <c r="C69" i="1"/>
  <c r="H68" i="1"/>
  <c r="E68" i="1"/>
  <c r="E67" i="1"/>
  <c r="H67" i="1" s="1"/>
  <c r="E66" i="1"/>
  <c r="H66" i="1" s="1"/>
  <c r="H65" i="1"/>
  <c r="E65" i="1"/>
  <c r="H64" i="1"/>
  <c r="E64" i="1"/>
  <c r="E63" i="1"/>
  <c r="H63" i="1" s="1"/>
  <c r="E62" i="1"/>
  <c r="H62" i="1" s="1"/>
  <c r="G61" i="1"/>
  <c r="F61" i="1"/>
  <c r="D61" i="1"/>
  <c r="C61" i="1"/>
  <c r="E61" i="1" s="1"/>
  <c r="H61" i="1" s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9" i="1" l="1"/>
  <c r="E57" i="1"/>
  <c r="H57" i="1" s="1"/>
  <c r="E17" i="1"/>
  <c r="H17" i="1" s="1"/>
  <c r="F81" i="1"/>
  <c r="G81" i="1"/>
  <c r="H9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<sst xmlns="http://schemas.openxmlformats.org/spreadsheetml/2006/main" count="88" uniqueCount="88">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</sst>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118" zoomScaleNormal="118" workbookViewId="0">
      <selection activeCell="F74" sqref="F74:G77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939003011.54999995</v>
      </c>
      <c r="D9" s="16">
        <f>SUM(D10:D16)</f>
        <v>18649952.849999998</v>
      </c>
      <c r="E9" s="16">
        <f t="shared" ref="E9:E26" si="0">C9+D9</f>
        <v>957652964.39999998</v>
      </c>
      <c r="F9" s="16">
        <f>SUM(F10:F16)</f>
        <v>874852787.47000003</v>
      </c>
      <c r="G9" s="16">
        <f>SUM(G10:G16)</f>
        <v>833556523.45999992</v>
      </c>
      <c r="H9" s="16">
        <f t="shared" ref="H9:H40" si="1">E9-F9</f>
        <v>82800176.929999948</v>
      </c>
    </row>
    <row r="10" spans="2:9" ht="12" customHeight="1" x14ac:dyDescent="0.2">
      <c r="B10" s="11" t="s">
        <v>15</v>
      </c>
      <c r="C10" s="12">
        <v>258715812.19999999</v>
      </c>
      <c r="D10" s="13">
        <v>41017718.520000011</v>
      </c>
      <c r="E10" s="18">
        <f t="shared" si="0"/>
        <v>299733530.72000003</v>
      </c>
      <c r="F10" s="12">
        <v>230751342.44999999</v>
      </c>
      <c r="G10" s="12">
        <v>219148366.84999999</v>
      </c>
      <c r="H10" s="20">
        <f t="shared" si="1"/>
        <v>68982188.270000041</v>
      </c>
    </row>
    <row r="11" spans="2:9" ht="12" customHeight="1" x14ac:dyDescent="0.2">
      <c r="B11" s="11" t="s">
        <v>16</v>
      </c>
      <c r="C11" s="12">
        <v>20545984.02</v>
      </c>
      <c r="D11" s="13">
        <v>1212690.1500000004</v>
      </c>
      <c r="E11" s="18">
        <f t="shared" si="0"/>
        <v>21758674.170000002</v>
      </c>
      <c r="F11" s="12">
        <v>21758674.170000002</v>
      </c>
      <c r="G11" s="12">
        <v>21751674.170000002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235610875.58000001</v>
      </c>
      <c r="D12" s="13">
        <v>5929020.8199999928</v>
      </c>
      <c r="E12" s="18">
        <f t="shared" si="0"/>
        <v>241539896.40000001</v>
      </c>
      <c r="F12" s="12">
        <v>241534339.26999998</v>
      </c>
      <c r="G12" s="12">
        <v>234853959.13999999</v>
      </c>
      <c r="H12" s="20">
        <f t="shared" si="1"/>
        <v>5557.130000025034</v>
      </c>
    </row>
    <row r="13" spans="2:9" ht="12" customHeight="1" x14ac:dyDescent="0.2">
      <c r="B13" s="11" t="s">
        <v>18</v>
      </c>
      <c r="C13" s="12">
        <v>49985502.770000003</v>
      </c>
      <c r="D13" s="13">
        <v>-2074051.0300000012</v>
      </c>
      <c r="E13" s="18">
        <f>C13+D13</f>
        <v>47911451.740000002</v>
      </c>
      <c r="F13" s="12">
        <v>47911451.739999995</v>
      </c>
      <c r="G13" s="12">
        <v>45090752.369999997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271423283.25</v>
      </c>
      <c r="D14" s="13">
        <v>-21456113.560000002</v>
      </c>
      <c r="E14" s="18">
        <f t="shared" si="0"/>
        <v>249967169.69</v>
      </c>
      <c r="F14" s="12">
        <v>238388060.64000002</v>
      </c>
      <c r="G14" s="12">
        <v>224589781.24000001</v>
      </c>
      <c r="H14" s="20">
        <f t="shared" si="1"/>
        <v>11579109.049999982</v>
      </c>
    </row>
    <row r="15" spans="2:9" ht="12" customHeight="1" x14ac:dyDescent="0.2">
      <c r="B15" s="11" t="s">
        <v>20</v>
      </c>
      <c r="C15" s="12">
        <v>1937295.96</v>
      </c>
      <c r="D15" s="13">
        <v>-1490275.5800000005</v>
      </c>
      <c r="E15" s="18">
        <f t="shared" si="0"/>
        <v>447020.37999999942</v>
      </c>
      <c r="F15" s="12">
        <v>447020.38</v>
      </c>
      <c r="G15" s="12">
        <v>438316.02</v>
      </c>
      <c r="H15" s="20">
        <f t="shared" si="1"/>
        <v>-5.8207660913467407E-10</v>
      </c>
    </row>
    <row r="16" spans="2:9" ht="12" customHeight="1" x14ac:dyDescent="0.2">
      <c r="B16" s="11" t="s">
        <v>21</v>
      </c>
      <c r="C16" s="12">
        <v>100784257.77</v>
      </c>
      <c r="D16" s="13">
        <v>-4489036.4699999988</v>
      </c>
      <c r="E16" s="18">
        <f t="shared" si="0"/>
        <v>96295221.299999997</v>
      </c>
      <c r="F16" s="12">
        <v>94061898.820000008</v>
      </c>
      <c r="G16" s="12">
        <v>87683673.670000002</v>
      </c>
      <c r="H16" s="20">
        <f t="shared" si="1"/>
        <v>2233322.4799999893</v>
      </c>
    </row>
    <row r="17" spans="2:8" ht="24" customHeight="1" x14ac:dyDescent="0.2">
      <c r="B17" s="6" t="s">
        <v>22</v>
      </c>
      <c r="C17" s="16">
        <f>SUM(C18:C26)</f>
        <v>245572811.75999999</v>
      </c>
      <c r="D17" s="16">
        <f>SUM(D18:D26)</f>
        <v>-16063916.790000008</v>
      </c>
      <c r="E17" s="16">
        <f t="shared" si="0"/>
        <v>229508894.96999997</v>
      </c>
      <c r="F17" s="16">
        <f>SUM(F18:F26)</f>
        <v>106859544.00999999</v>
      </c>
      <c r="G17" s="16">
        <f>SUM(G18:G26)</f>
        <v>95094144.439999998</v>
      </c>
      <c r="H17" s="16">
        <f t="shared" si="1"/>
        <v>122649350.95999998</v>
      </c>
    </row>
    <row r="18" spans="2:8" ht="24" x14ac:dyDescent="0.2">
      <c r="B18" s="9" t="s">
        <v>23</v>
      </c>
      <c r="C18" s="12">
        <v>13826696.01</v>
      </c>
      <c r="D18" s="13">
        <v>-5839072.8599999994</v>
      </c>
      <c r="E18" s="18">
        <f t="shared" si="0"/>
        <v>7987623.1500000004</v>
      </c>
      <c r="F18" s="12">
        <v>6958806.0199999996</v>
      </c>
      <c r="G18" s="12">
        <v>6475451.04</v>
      </c>
      <c r="H18" s="20">
        <f t="shared" si="1"/>
        <v>1028817.1300000008</v>
      </c>
    </row>
    <row r="19" spans="2:8" ht="12" customHeight="1" x14ac:dyDescent="0.2">
      <c r="B19" s="9" t="s">
        <v>24</v>
      </c>
      <c r="C19" s="12">
        <v>11801510.359999999</v>
      </c>
      <c r="D19" s="13">
        <v>-1008673.4400000013</v>
      </c>
      <c r="E19" s="18">
        <f t="shared" si="0"/>
        <v>10792836.919999998</v>
      </c>
      <c r="F19" s="12">
        <v>6890406.2700000005</v>
      </c>
      <c r="G19" s="12">
        <v>6760075.9000000004</v>
      </c>
      <c r="H19" s="20">
        <f t="shared" si="1"/>
        <v>3902430.6499999976</v>
      </c>
    </row>
    <row r="20" spans="2:8" ht="12" customHeight="1" x14ac:dyDescent="0.2">
      <c r="B20" s="9" t="s">
        <v>25</v>
      </c>
      <c r="C20" s="12">
        <v>541500</v>
      </c>
      <c r="D20" s="13">
        <v>-541500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38828051.939999998</v>
      </c>
      <c r="D21" s="13">
        <v>-8637328.8100000024</v>
      </c>
      <c r="E21" s="18">
        <f t="shared" si="0"/>
        <v>30190723.129999995</v>
      </c>
      <c r="F21" s="12">
        <v>4963773.46</v>
      </c>
      <c r="G21" s="12">
        <v>3445510.28</v>
      </c>
      <c r="H21" s="20">
        <f t="shared" si="1"/>
        <v>25226949.669999994</v>
      </c>
    </row>
    <row r="22" spans="2:8" ht="12" customHeight="1" x14ac:dyDescent="0.2">
      <c r="B22" s="9" t="s">
        <v>27</v>
      </c>
      <c r="C22" s="12">
        <v>4929484.12</v>
      </c>
      <c r="D22" s="13">
        <v>-1680541.370000001</v>
      </c>
      <c r="E22" s="18">
        <f t="shared" si="0"/>
        <v>3248942.7499999991</v>
      </c>
      <c r="F22" s="12">
        <v>755797.44000000006</v>
      </c>
      <c r="G22" s="12">
        <v>635745.30000000005</v>
      </c>
      <c r="H22" s="20">
        <f t="shared" si="1"/>
        <v>2493145.3099999991</v>
      </c>
    </row>
    <row r="23" spans="2:8" ht="12" customHeight="1" x14ac:dyDescent="0.2">
      <c r="B23" s="9" t="s">
        <v>28</v>
      </c>
      <c r="C23" s="12">
        <v>151419501.77000001</v>
      </c>
      <c r="D23" s="13">
        <v>-584950.75</v>
      </c>
      <c r="E23" s="18">
        <f t="shared" si="0"/>
        <v>150834551.02000001</v>
      </c>
      <c r="F23" s="12">
        <v>74246114.969999999</v>
      </c>
      <c r="G23" s="12">
        <v>66160474.600000001</v>
      </c>
      <c r="H23" s="20">
        <f t="shared" si="1"/>
        <v>76588436.050000012</v>
      </c>
    </row>
    <row r="24" spans="2:8" ht="12" customHeight="1" x14ac:dyDescent="0.2">
      <c r="B24" s="9" t="s">
        <v>29</v>
      </c>
      <c r="C24" s="12">
        <v>10832330.07</v>
      </c>
      <c r="D24" s="13">
        <v>2309845.6099999994</v>
      </c>
      <c r="E24" s="18">
        <f t="shared" si="0"/>
        <v>13142175.68</v>
      </c>
      <c r="F24" s="12">
        <v>5251581.32</v>
      </c>
      <c r="G24" s="12">
        <v>3856495.72</v>
      </c>
      <c r="H24" s="20">
        <f t="shared" si="1"/>
        <v>7890594.3599999994</v>
      </c>
    </row>
    <row r="25" spans="2:8" ht="12" customHeight="1" x14ac:dyDescent="0.2">
      <c r="B25" s="9" t="s">
        <v>30</v>
      </c>
      <c r="C25" s="12">
        <v>300000</v>
      </c>
      <c r="D25" s="13">
        <v>699963.6</v>
      </c>
      <c r="E25" s="18">
        <f t="shared" si="0"/>
        <v>999963.6</v>
      </c>
      <c r="F25" s="12">
        <v>27963.599999999999</v>
      </c>
      <c r="G25" s="12">
        <v>27963.599999999999</v>
      </c>
      <c r="H25" s="20">
        <f t="shared" si="1"/>
        <v>972000</v>
      </c>
    </row>
    <row r="26" spans="2:8" ht="12" customHeight="1" x14ac:dyDescent="0.2">
      <c r="B26" s="9" t="s">
        <v>31</v>
      </c>
      <c r="C26" s="12">
        <v>13093737.49</v>
      </c>
      <c r="D26" s="13">
        <v>-781658.77000000328</v>
      </c>
      <c r="E26" s="18">
        <f t="shared" si="0"/>
        <v>12312078.719999997</v>
      </c>
      <c r="F26" s="12">
        <v>7765100.9299999997</v>
      </c>
      <c r="G26" s="12">
        <v>7732428</v>
      </c>
      <c r="H26" s="20">
        <f t="shared" si="1"/>
        <v>4546977.7899999972</v>
      </c>
    </row>
    <row r="27" spans="2:8" ht="20.100000000000001" customHeight="1" x14ac:dyDescent="0.2">
      <c r="B27" s="6" t="s">
        <v>32</v>
      </c>
      <c r="C27" s="16">
        <f>SUM(C28:C36)</f>
        <v>590457097.62</v>
      </c>
      <c r="D27" s="16">
        <f>SUM(D28:D36)</f>
        <v>90674528.220000044</v>
      </c>
      <c r="E27" s="16">
        <f>D27+C27</f>
        <v>681131625.84000003</v>
      </c>
      <c r="F27" s="16">
        <f>SUM(F28:F36)</f>
        <v>355517124.72000003</v>
      </c>
      <c r="G27" s="16">
        <f>SUM(G28:G36)</f>
        <v>300765310.38999999</v>
      </c>
      <c r="H27" s="16">
        <f t="shared" si="1"/>
        <v>325614501.12</v>
      </c>
    </row>
    <row r="28" spans="2:8" x14ac:dyDescent="0.2">
      <c r="B28" s="9" t="s">
        <v>33</v>
      </c>
      <c r="C28" s="12">
        <v>120248291.27</v>
      </c>
      <c r="D28" s="13">
        <v>2945549.8799999952</v>
      </c>
      <c r="E28" s="18">
        <f t="shared" ref="E28:E36" si="2">C28+D28</f>
        <v>123193841.14999999</v>
      </c>
      <c r="F28" s="12">
        <v>120635291.59</v>
      </c>
      <c r="G28" s="12">
        <v>79226228.450000003</v>
      </c>
      <c r="H28" s="20">
        <f t="shared" si="1"/>
        <v>2558549.5599999875</v>
      </c>
    </row>
    <row r="29" spans="2:8" x14ac:dyDescent="0.2">
      <c r="B29" s="9" t="s">
        <v>34</v>
      </c>
      <c r="C29" s="12">
        <v>79896330.75</v>
      </c>
      <c r="D29" s="13">
        <v>-29892790.459999979</v>
      </c>
      <c r="E29" s="18">
        <f t="shared" si="2"/>
        <v>50003540.290000021</v>
      </c>
      <c r="F29" s="12">
        <v>15221130.93</v>
      </c>
      <c r="G29" s="12">
        <v>14984291.6</v>
      </c>
      <c r="H29" s="20">
        <f t="shared" si="1"/>
        <v>34782409.360000022</v>
      </c>
    </row>
    <row r="30" spans="2:8" ht="12" customHeight="1" x14ac:dyDescent="0.2">
      <c r="B30" s="9" t="s">
        <v>35</v>
      </c>
      <c r="C30" s="12">
        <v>40226743.710000001</v>
      </c>
      <c r="D30" s="13">
        <v>11979180</v>
      </c>
      <c r="E30" s="18">
        <f t="shared" si="2"/>
        <v>52205923.710000001</v>
      </c>
      <c r="F30" s="12">
        <v>20208521.399999999</v>
      </c>
      <c r="G30" s="12">
        <v>15509800.470000001</v>
      </c>
      <c r="H30" s="20">
        <f t="shared" si="1"/>
        <v>31997402.310000002</v>
      </c>
    </row>
    <row r="31" spans="2:8" x14ac:dyDescent="0.2">
      <c r="B31" s="9" t="s">
        <v>36</v>
      </c>
      <c r="C31" s="12">
        <v>36684828.82</v>
      </c>
      <c r="D31" s="13">
        <v>-3851727.4900000021</v>
      </c>
      <c r="E31" s="18">
        <f t="shared" si="2"/>
        <v>32833101.329999998</v>
      </c>
      <c r="F31" s="12">
        <v>32228180.620000001</v>
      </c>
      <c r="G31" s="12">
        <v>32208040.620000001</v>
      </c>
      <c r="H31" s="20">
        <f t="shared" si="1"/>
        <v>604920.70999999717</v>
      </c>
    </row>
    <row r="32" spans="2:8" ht="24" x14ac:dyDescent="0.2">
      <c r="B32" s="9" t="s">
        <v>37</v>
      </c>
      <c r="C32" s="12">
        <v>228711890.75999999</v>
      </c>
      <c r="D32" s="13">
        <v>117792213.41000003</v>
      </c>
      <c r="E32" s="18">
        <f t="shared" si="2"/>
        <v>346504104.17000002</v>
      </c>
      <c r="F32" s="12">
        <v>119389341.39999999</v>
      </c>
      <c r="G32" s="12">
        <v>114829845.94</v>
      </c>
      <c r="H32" s="20">
        <f t="shared" si="1"/>
        <v>227114762.77000004</v>
      </c>
    </row>
    <row r="33" spans="2:8" x14ac:dyDescent="0.2">
      <c r="B33" s="9" t="s">
        <v>38</v>
      </c>
      <c r="C33" s="12">
        <v>54795354</v>
      </c>
      <c r="D33" s="13">
        <v>-2655081</v>
      </c>
      <c r="E33" s="18">
        <f t="shared" si="2"/>
        <v>52140273</v>
      </c>
      <c r="F33" s="12">
        <v>31692745.729999997</v>
      </c>
      <c r="G33" s="12">
        <v>28727389.739999998</v>
      </c>
      <c r="H33" s="20">
        <f t="shared" si="1"/>
        <v>20447527.270000003</v>
      </c>
    </row>
    <row r="34" spans="2:8" x14ac:dyDescent="0.2">
      <c r="B34" s="9" t="s">
        <v>39</v>
      </c>
      <c r="C34" s="12">
        <v>2365589.0099999998</v>
      </c>
      <c r="D34" s="13">
        <v>-1058128.8599999994</v>
      </c>
      <c r="E34" s="18">
        <f t="shared" si="2"/>
        <v>1307460.1500000004</v>
      </c>
      <c r="F34" s="12">
        <v>1247854.1499999999</v>
      </c>
      <c r="G34" s="12">
        <v>1225556.46</v>
      </c>
      <c r="H34" s="20">
        <f t="shared" si="1"/>
        <v>59606.000000000466</v>
      </c>
    </row>
    <row r="35" spans="2:8" x14ac:dyDescent="0.2">
      <c r="B35" s="9" t="s">
        <v>40</v>
      </c>
      <c r="C35" s="12">
        <v>19266418.359999999</v>
      </c>
      <c r="D35" s="13">
        <v>-7107543.3699999973</v>
      </c>
      <c r="E35" s="18">
        <f t="shared" si="2"/>
        <v>12158874.990000002</v>
      </c>
      <c r="F35" s="12">
        <v>6609551.8500000006</v>
      </c>
      <c r="G35" s="12">
        <v>6414791.6900000004</v>
      </c>
      <c r="H35" s="20">
        <f t="shared" si="1"/>
        <v>5549323.1400000015</v>
      </c>
    </row>
    <row r="36" spans="2:8" x14ac:dyDescent="0.2">
      <c r="B36" s="9" t="s">
        <v>41</v>
      </c>
      <c r="C36" s="12">
        <v>8261650.9400000004</v>
      </c>
      <c r="D36" s="13">
        <v>2522856.1099999994</v>
      </c>
      <c r="E36" s="18">
        <f t="shared" si="2"/>
        <v>10784507.050000001</v>
      </c>
      <c r="F36" s="12">
        <v>8284507.0499999998</v>
      </c>
      <c r="G36" s="12">
        <v>7639365.4199999999</v>
      </c>
      <c r="H36" s="20">
        <f t="shared" si="1"/>
        <v>2500000.0000000009</v>
      </c>
    </row>
    <row r="37" spans="2:8" ht="20.100000000000001" customHeight="1" x14ac:dyDescent="0.2">
      <c r="B37" s="7" t="s">
        <v>42</v>
      </c>
      <c r="C37" s="16">
        <f>SUM(C38:C46)</f>
        <v>442758977.90999997</v>
      </c>
      <c r="D37" s="16">
        <f>SUM(D38:D46)</f>
        <v>61615720.880000003</v>
      </c>
      <c r="E37" s="16">
        <f>C37+D37</f>
        <v>504374698.78999996</v>
      </c>
      <c r="F37" s="16">
        <f>SUM(F38:F46)</f>
        <v>471957446.45999992</v>
      </c>
      <c r="G37" s="16">
        <f>SUM(G38:G46)</f>
        <v>467725097.71999997</v>
      </c>
      <c r="H37" s="16">
        <f t="shared" si="1"/>
        <v>32417252.330000043</v>
      </c>
    </row>
    <row r="38" spans="2:8" ht="12" customHeight="1" x14ac:dyDescent="0.2">
      <c r="B38" s="9" t="s">
        <v>43</v>
      </c>
      <c r="C38" s="12">
        <v>264823084.03999999</v>
      </c>
      <c r="D38" s="13">
        <v>64508145.220000014</v>
      </c>
      <c r="E38" s="18">
        <f t="shared" ref="E38:E80" si="3">C38+D38</f>
        <v>329331229.25999999</v>
      </c>
      <c r="F38" s="12">
        <v>329331229.25999999</v>
      </c>
      <c r="G38" s="12">
        <v>329290741.25999999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103800267.42</v>
      </c>
      <c r="D41" s="13">
        <v>-16099108.99000001</v>
      </c>
      <c r="E41" s="18">
        <f t="shared" si="3"/>
        <v>87701158.429999992</v>
      </c>
      <c r="F41" s="12">
        <v>55483214.130000003</v>
      </c>
      <c r="G41" s="12">
        <v>51796694.850000001</v>
      </c>
      <c r="H41" s="20">
        <f t="shared" ref="H41:H72" si="4">E41-F41</f>
        <v>32217944.29999999</v>
      </c>
    </row>
    <row r="42" spans="2:8" ht="12" customHeight="1" x14ac:dyDescent="0.2">
      <c r="B42" s="9" t="s">
        <v>47</v>
      </c>
      <c r="C42" s="12">
        <v>6125152.9800000004</v>
      </c>
      <c r="D42" s="13">
        <v>-581149.70000000019</v>
      </c>
      <c r="E42" s="18">
        <f t="shared" si="3"/>
        <v>5544003.2800000003</v>
      </c>
      <c r="F42" s="12">
        <v>5544003.2800000003</v>
      </c>
      <c r="G42" s="12">
        <v>5544003.2800000003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11034227.65</v>
      </c>
      <c r="D43" s="13">
        <v>9851486.2500000019</v>
      </c>
      <c r="E43" s="18">
        <f t="shared" si="3"/>
        <v>20885713.900000002</v>
      </c>
      <c r="F43" s="12">
        <v>20885713.900000002</v>
      </c>
      <c r="G43" s="12">
        <v>20410105.690000001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56976245.82</v>
      </c>
      <c r="D44" s="13">
        <v>3936348.1000000015</v>
      </c>
      <c r="E44" s="18">
        <f t="shared" si="3"/>
        <v>60912593.920000002</v>
      </c>
      <c r="F44" s="12">
        <v>60713285.890000001</v>
      </c>
      <c r="G44" s="12">
        <v>60683552.640000001</v>
      </c>
      <c r="H44" s="20">
        <f t="shared" si="4"/>
        <v>199308.03000000119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87802506.480000004</v>
      </c>
      <c r="D47" s="16">
        <f>SUM(D48:D56)</f>
        <v>8669042.3699999955</v>
      </c>
      <c r="E47" s="16">
        <f t="shared" si="3"/>
        <v>96471548.849999994</v>
      </c>
      <c r="F47" s="16">
        <f>SUM(F48:F56)</f>
        <v>2663571.25</v>
      </c>
      <c r="G47" s="16">
        <f>SUM(G48:G56)</f>
        <v>2487339.35</v>
      </c>
      <c r="H47" s="16">
        <f t="shared" si="4"/>
        <v>93807977.599999994</v>
      </c>
    </row>
    <row r="48" spans="2:8" x14ac:dyDescent="0.2">
      <c r="B48" s="9" t="s">
        <v>53</v>
      </c>
      <c r="C48" s="12">
        <v>80666231.480000004</v>
      </c>
      <c r="D48" s="13">
        <v>3744213.6899999976</v>
      </c>
      <c r="E48" s="18">
        <f t="shared" si="3"/>
        <v>84410445.170000002</v>
      </c>
      <c r="F48" s="12">
        <v>1177720.7</v>
      </c>
      <c r="G48" s="12">
        <v>1137196.99</v>
      </c>
      <c r="H48" s="20">
        <f t="shared" si="4"/>
        <v>83232724.469999999</v>
      </c>
    </row>
    <row r="49" spans="2:8" x14ac:dyDescent="0.2">
      <c r="B49" s="9" t="s">
        <v>54</v>
      </c>
      <c r="C49" s="12">
        <v>827011</v>
      </c>
      <c r="D49" s="13">
        <v>609701.84999999986</v>
      </c>
      <c r="E49" s="18">
        <f t="shared" si="3"/>
        <v>1436712.8499999999</v>
      </c>
      <c r="F49" s="12">
        <v>566155.43999999994</v>
      </c>
      <c r="G49" s="12">
        <v>535363.74</v>
      </c>
      <c r="H49" s="20">
        <f t="shared" si="4"/>
        <v>870557.40999999992</v>
      </c>
    </row>
    <row r="50" spans="2:8" x14ac:dyDescent="0.2">
      <c r="B50" s="9" t="s">
        <v>55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3350000</v>
      </c>
      <c r="D51" s="13">
        <v>4165253.3599999994</v>
      </c>
      <c r="E51" s="18">
        <f t="shared" si="3"/>
        <v>7515253.3599999994</v>
      </c>
      <c r="F51" s="12">
        <v>144054.12</v>
      </c>
      <c r="G51" s="12">
        <v>144051.12</v>
      </c>
      <c r="H51" s="20">
        <f t="shared" si="4"/>
        <v>7371199.2399999993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2904720</v>
      </c>
      <c r="D53" s="13">
        <v>169819.30999999866</v>
      </c>
      <c r="E53" s="18">
        <f t="shared" si="3"/>
        <v>3074539.3099999987</v>
      </c>
      <c r="F53" s="12">
        <v>775640.99</v>
      </c>
      <c r="G53" s="12">
        <v>670727.5</v>
      </c>
      <c r="H53" s="20">
        <f t="shared" si="4"/>
        <v>2298898.3199999984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54544</v>
      </c>
      <c r="D56" s="13">
        <v>-19945.839999999997</v>
      </c>
      <c r="E56" s="18">
        <f t="shared" si="3"/>
        <v>34598.160000000003</v>
      </c>
      <c r="F56" s="12">
        <v>0</v>
      </c>
      <c r="G56" s="12">
        <v>0</v>
      </c>
      <c r="H56" s="20">
        <f t="shared" si="4"/>
        <v>34598.160000000003</v>
      </c>
    </row>
    <row r="57" spans="2:8" ht="20.100000000000001" customHeight="1" x14ac:dyDescent="0.2">
      <c r="B57" s="6" t="s">
        <v>62</v>
      </c>
      <c r="C57" s="16">
        <f>SUM(C58:C60)</f>
        <v>405399519.59000003</v>
      </c>
      <c r="D57" s="16">
        <f>SUM(D58:D60)</f>
        <v>209445762.79999998</v>
      </c>
      <c r="E57" s="16">
        <f t="shared" si="3"/>
        <v>614845282.38999999</v>
      </c>
      <c r="F57" s="16">
        <f>SUM(F58:F60)</f>
        <v>61479247.579999998</v>
      </c>
      <c r="G57" s="16">
        <f>SUM(G58:G60)</f>
        <v>56179580.899999999</v>
      </c>
      <c r="H57" s="16">
        <f t="shared" si="4"/>
        <v>553366034.80999994</v>
      </c>
    </row>
    <row r="58" spans="2:8" x14ac:dyDescent="0.2">
      <c r="B58" s="9" t="s">
        <v>63</v>
      </c>
      <c r="C58" s="12">
        <v>262650740.21000001</v>
      </c>
      <c r="D58" s="13">
        <v>156870906.46999997</v>
      </c>
      <c r="E58" s="18">
        <f t="shared" si="3"/>
        <v>419521646.67999995</v>
      </c>
      <c r="F58" s="12">
        <v>55513104.259999998</v>
      </c>
      <c r="G58" s="12">
        <v>50624084.649999999</v>
      </c>
      <c r="H58" s="20">
        <f t="shared" si="4"/>
        <v>364008542.41999996</v>
      </c>
    </row>
    <row r="59" spans="2:8" x14ac:dyDescent="0.2">
      <c r="B59" s="9" t="s">
        <v>64</v>
      </c>
      <c r="C59" s="12">
        <v>142748779.38</v>
      </c>
      <c r="D59" s="13">
        <v>25933172.300000012</v>
      </c>
      <c r="E59" s="18">
        <f t="shared" si="3"/>
        <v>168681951.68000001</v>
      </c>
      <c r="F59" s="12">
        <v>5966143.3200000003</v>
      </c>
      <c r="G59" s="12">
        <v>5555496.25</v>
      </c>
      <c r="H59" s="18">
        <f t="shared" si="4"/>
        <v>162715808.36000001</v>
      </c>
    </row>
    <row r="60" spans="2:8" x14ac:dyDescent="0.2">
      <c r="B60" s="9" t="s">
        <v>65</v>
      </c>
      <c r="C60" s="12">
        <v>0</v>
      </c>
      <c r="D60" s="13">
        <v>26641684.030000001</v>
      </c>
      <c r="E60" s="18">
        <f t="shared" si="3"/>
        <v>26641684.030000001</v>
      </c>
      <c r="F60" s="12">
        <v>0</v>
      </c>
      <c r="G60" s="12">
        <v>0</v>
      </c>
      <c r="H60" s="18">
        <f t="shared" si="4"/>
        <v>26641684.030000001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20401709.460000001</v>
      </c>
      <c r="D73" s="17">
        <f>SUM(D74:D80)</f>
        <v>1348500</v>
      </c>
      <c r="E73" s="17">
        <f t="shared" si="3"/>
        <v>21750209.460000001</v>
      </c>
      <c r="F73" s="16">
        <f>SUM(F74:F80)</f>
        <v>913500</v>
      </c>
      <c r="G73" s="17">
        <f>SUM(G74:G80)</f>
        <v>841000</v>
      </c>
      <c r="H73" s="17">
        <f t="shared" ref="H73:H81" si="5">E73-F73</f>
        <v>20836709.460000001</v>
      </c>
    </row>
    <row r="74" spans="2:8" x14ac:dyDescent="0.2">
      <c r="B74" s="9" t="s">
        <v>79</v>
      </c>
      <c r="C74" s="12">
        <v>19019330.34</v>
      </c>
      <c r="D74" s="13">
        <v>0</v>
      </c>
      <c r="E74" s="18">
        <f t="shared" si="3"/>
        <v>19019330.34</v>
      </c>
      <c r="F74" s="12">
        <v>0</v>
      </c>
      <c r="G74" s="13">
        <v>0</v>
      </c>
      <c r="H74" s="18">
        <f t="shared" si="5"/>
        <v>19019330.34</v>
      </c>
    </row>
    <row r="75" spans="2:8" x14ac:dyDescent="0.2">
      <c r="B75" s="9" t="s">
        <v>80</v>
      </c>
      <c r="C75" s="12">
        <v>1382379.12</v>
      </c>
      <c r="D75" s="13">
        <v>0</v>
      </c>
      <c r="E75" s="18">
        <f t="shared" si="3"/>
        <v>1382379.12</v>
      </c>
      <c r="F75" s="12">
        <v>0</v>
      </c>
      <c r="G75" s="13">
        <v>0</v>
      </c>
      <c r="H75" s="18">
        <f t="shared" si="5"/>
        <v>1382379.12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0</v>
      </c>
      <c r="D77" s="13">
        <v>1348500</v>
      </c>
      <c r="E77" s="18">
        <f t="shared" si="3"/>
        <v>1348500</v>
      </c>
      <c r="F77" s="12">
        <v>913500</v>
      </c>
      <c r="G77" s="13">
        <v>841000</v>
      </c>
      <c r="H77" s="18">
        <f t="shared" si="5"/>
        <v>435000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2731395634.3699999</v>
      </c>
      <c r="D81" s="22">
        <f>SUM(D73,D69,D61,D57,D47,D37,D27,D17,D9)</f>
        <v>374339590.33000004</v>
      </c>
      <c r="E81" s="22">
        <f>C81+D81</f>
        <v>3105735224.6999998</v>
      </c>
      <c r="F81" s="22">
        <f>SUM(F73,F69,F61,F57,F47,F37,F17,F27,F9)</f>
        <v>1874243221.49</v>
      </c>
      <c r="G81" s="22">
        <f>SUM(G73,G69,G61,G57,G47,G37,G27,G17,G9)</f>
        <v>1756648996.2599998</v>
      </c>
      <c r="H81" s="22">
        <f t="shared" si="5"/>
        <v>1231492003.2099998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2022-04-20T17:51:34Z</cp:lastPrinted>
  <dcterms:created xsi:type="dcterms:W3CDTF">2019-12-04T16:22:52Z</dcterms:created>
  <dcterms:modified xsi:type="dcterms:W3CDTF">2022-07-13T21:31:12Z</dcterms:modified>
</cp:coreProperties>
</file>